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חוברת_עבודה_זו" defaultThemeVersion="166925"/>
  <mc:AlternateContent xmlns:mc="http://schemas.openxmlformats.org/markup-compatibility/2006">
    <mc:Choice Requires="x15">
      <x15ac:absPath xmlns:x15ac="http://schemas.microsoft.com/office/spreadsheetml/2010/11/ac" url="C:\Arc-Cloud\Sarel\Documents\משרד הבריאות\יועצים\דיאטנית התפתחות הילד\"/>
    </mc:Choice>
  </mc:AlternateContent>
  <xr:revisionPtr revIDLastSave="0" documentId="13_ncr:1_{6FF58DB5-38EC-4C69-9022-4CF712EB0526}" xr6:coauthVersionLast="47" xr6:coauthVersionMax="47" xr10:uidLastSave="{00000000-0000-0000-0000-000000000000}"/>
  <workbookProtection workbookAlgorithmName="SHA-512" workbookHashValue="l1A9dPQFu9zkNQHVjCLao+tElwi0fiRg6/IXu72sMbtKDp86iEMcLenKUsi7nvASAM83LTHAvhMOjZT8JVuZMw==" workbookSaltValue="l6LAuS0sPslYSt+Lu4tbBg==" workbookSpinCount="100000" lockStructure="1"/>
  <bookViews>
    <workbookView xWindow="-108" yWindow="-108" windowWidth="23256" windowHeight="12456" xr2:uid="{D08B501A-86DA-4CD8-9E20-F4BC070899F4}"/>
  </bookViews>
  <sheets>
    <sheet name="הצעת מחיר" sheetId="1" r:id="rId1"/>
    <sheet name="הנחות" sheetId="2" state="hidden" r:id="rId2"/>
  </sheets>
  <definedNames>
    <definedName name="_xlnm.Print_Area" localSheetId="1">הנחות!$B$2:$G$11</definedName>
    <definedName name="_xlnm.Print_Area" localSheetId="0">'הצעת מחיר'!$B$2:$I$7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 l="1"/>
  <c r="F5" i="1"/>
  <c r="C5" i="1"/>
  <c r="B5" i="1"/>
  <c r="G5" i="1"/>
  <c r="E5" i="1"/>
  <c r="I5" i="1" l="1"/>
</calcChain>
</file>

<file path=xl/sharedStrings.xml><?xml version="1.0" encoding="utf-8"?>
<sst xmlns="http://schemas.openxmlformats.org/spreadsheetml/2006/main" count="34" uniqueCount="33">
  <si>
    <t>שם המציע</t>
  </si>
  <si>
    <t>מספר רישום</t>
  </si>
  <si>
    <t>שם היועץ המוצע</t>
  </si>
  <si>
    <t>תאריך</t>
  </si>
  <si>
    <t>השכלת היועץ</t>
  </si>
  <si>
    <t>מספר שנות ניסיון בתחום היעוץ</t>
  </si>
  <si>
    <t>בבעלותו משרד?</t>
  </si>
  <si>
    <t>מספר עובדים אותם מעסיק היועץ (בעצמו או בשותפות) במשרד</t>
  </si>
  <si>
    <t>דרגת היועץ</t>
  </si>
  <si>
    <t>אחוז הנחה מוצע</t>
  </si>
  <si>
    <t>סכום בפועל לתשלום (לפני מע"מ)</t>
  </si>
  <si>
    <t>סכום בפועל לתשלום (כולל מע"מ)</t>
  </si>
  <si>
    <t>בעלות על משרד?</t>
  </si>
  <si>
    <r>
      <rPr>
        <b/>
        <sz val="12"/>
        <color theme="1"/>
        <rFont val="Arial"/>
        <family val="2"/>
        <scheme val="minor"/>
      </rPr>
      <t>הנחיות למילוי הנספח:</t>
    </r>
    <r>
      <rPr>
        <sz val="11"/>
        <color theme="1"/>
        <rFont val="Arial"/>
        <family val="2"/>
        <charset val="177"/>
        <scheme val="minor"/>
      </rPr>
      <t xml:space="preserve">
נספח זה הינו נספח הצעת המחיר למכרז.
יש לצרף את הנספח בנפרד מיתר מסמכי המכרז בהתאם להנחיות מערכת ההגשה הדיגיטלית.
על המציע למלא את התיבות המסומנות בצהוב בהתאם למתקיים ביועץ המוצע.
שימת לב המציע לכך שהתיבות לעניין השכלת היועץ ובעלות על משרד הינן רשימה נפתחת ממנה על המציע לבחור את המתקיים ביועץ המוצע.
</t>
    </r>
    <r>
      <rPr>
        <b/>
        <sz val="11"/>
        <color theme="1"/>
        <rFont val="Arial"/>
        <family val="2"/>
        <scheme val="minor"/>
      </rPr>
      <t>מובהר כי דרגת היועץ המחושבת במסמך זה וכן הסכום לתשלום בפועל הינם לשם הערכה בלבד, ככל ויתברר כי יש טעות באופן החישוב ו/או בנתונים שהזין המציע, הנתונים המאושרים על ידי ועדת המכרזים יהיו הקובעים, בכל מקרה המציע יהיה מחוייב לאחוז ההנחה כפי שציין במסמך זה.</t>
    </r>
  </si>
  <si>
    <t>חתימת וחותמת המציע</t>
  </si>
  <si>
    <t>השכלה</t>
  </si>
  <si>
    <t>דרגת יועץ</t>
  </si>
  <si>
    <t>דרגת יועץ מקסימלית</t>
  </si>
  <si>
    <t>תעריף מירבי</t>
  </si>
  <si>
    <t>מע"מ</t>
  </si>
  <si>
    <t>תואר מקצועי מוכר</t>
  </si>
  <si>
    <t>לא מתקיים ביועץ</t>
  </si>
  <si>
    <t>תעודת רישום מרשם ההנדסאים והטכנאים המוסמכים</t>
  </si>
  <si>
    <t>בעלים</t>
  </si>
  <si>
    <t>תעודת רישום מרשם המהנדסים והאדריכלים</t>
  </si>
  <si>
    <t>שותף</t>
  </si>
  <si>
    <t>תואר מהנדס</t>
  </si>
  <si>
    <t>תואר אדריכל</t>
  </si>
  <si>
    <t>תואר דוקטור לרפואה</t>
  </si>
  <si>
    <t>תואר אקדמאי ראשון</t>
  </si>
  <si>
    <t>תואר אקדמאי שני</t>
  </si>
  <si>
    <t>תואר אקדמאי שלישי</t>
  </si>
  <si>
    <t>נספח הצעת מחיר עבור מכרז 76/2024 לקבלת שירותי ייעוץ דיאטנית בתחום
התפתחות הילד עבור משרד הבריאות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</si>
</sst>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Arial"/>
      <family val="2"/>
      <charset val="177"/>
      <scheme val="minor"/>
    </font>
    <font>
      <sz val="11"/>
      <color theme="1"/>
      <name val="Arial"/>
      <family val="2"/>
      <scheme val="minor"/>
    </font>
    <font>
      <b/>
      <sz val="11"/>
      <color theme="1"/>
      <name val="Arial"/>
      <family val="2"/>
      <scheme val="minor"/>
    </font>
    <font>
      <sz val="11"/>
      <color theme="1"/>
      <name val="Arial"/>
      <family val="2"/>
      <charset val="177"/>
      <scheme val="minor"/>
    </font>
    <font>
      <b/>
      <sz val="12"/>
      <color theme="1"/>
      <name val="Arial"/>
      <family val="2"/>
      <scheme val="minor"/>
    </font>
    <font>
      <b/>
      <sz val="14"/>
      <color theme="1"/>
      <name val="Arial"/>
      <family val="2"/>
      <scheme val="minor"/>
    </font>
  </fonts>
  <fills count="8">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3" fillId="0" borderId="0" applyFont="0" applyFill="0" applyBorder="0" applyAlignment="0" applyProtection="0"/>
  </cellStyleXfs>
  <cellXfs count="28">
    <xf numFmtId="0" fontId="0" fillId="0" borderId="0" xfId="0"/>
    <xf numFmtId="0" fontId="0" fillId="0" borderId="0" xfId="0" applyAlignment="1">
      <alignment vertical="top"/>
    </xf>
    <xf numFmtId="0" fontId="0" fillId="0" borderId="0" xfId="0" applyAlignment="1">
      <alignment horizontal="center" vertical="top"/>
    </xf>
    <xf numFmtId="0" fontId="2" fillId="0" borderId="0" xfId="0" applyFont="1" applyAlignment="1">
      <alignment vertical="top"/>
    </xf>
    <xf numFmtId="0" fontId="0" fillId="2" borderId="0" xfId="0" applyFill="1" applyAlignment="1">
      <alignment horizontal="center" vertical="top"/>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9" fontId="0" fillId="2" borderId="7" xfId="1" applyFont="1" applyFill="1" applyBorder="1" applyAlignment="1">
      <alignment horizontal="center" vertical="center" wrapText="1"/>
    </xf>
    <xf numFmtId="0" fontId="2" fillId="3" borderId="10" xfId="0" applyFont="1" applyFill="1" applyBorder="1" applyAlignment="1">
      <alignment horizontal="center" vertical="center" wrapText="1"/>
    </xf>
    <xf numFmtId="0" fontId="0" fillId="3" borderId="11" xfId="0" applyFill="1" applyBorder="1" applyAlignment="1">
      <alignment horizontal="center" vertical="center" wrapText="1"/>
    </xf>
    <xf numFmtId="0" fontId="0" fillId="5" borderId="9" xfId="0" applyFill="1" applyBorder="1" applyAlignment="1">
      <alignment horizontal="center" vertical="center" wrapText="1"/>
    </xf>
    <xf numFmtId="0" fontId="0" fillId="5" borderId="7" xfId="0" applyFill="1" applyBorder="1" applyAlignment="1">
      <alignment horizontal="center" vertical="center" wrapText="1"/>
    </xf>
    <xf numFmtId="0" fontId="4" fillId="6"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1" fillId="0" borderId="12" xfId="0" applyFont="1" applyBorder="1" applyAlignment="1">
      <alignment horizontal="right" vertical="top" wrapText="1"/>
    </xf>
    <xf numFmtId="0" fontId="1" fillId="0" borderId="13" xfId="0" applyFont="1" applyBorder="1" applyAlignment="1">
      <alignment horizontal="right" vertical="top" wrapText="1"/>
    </xf>
    <xf numFmtId="0" fontId="1" fillId="0" borderId="14" xfId="0" applyFont="1" applyBorder="1" applyAlignment="1">
      <alignment horizontal="right" vertical="top" wrapText="1"/>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cellXfs>
  <cellStyles count="2">
    <cellStyle name="Normal" xfId="0" builtinId="0"/>
    <cellStyle name="Percent" xfId="1" builtinId="5"/>
  </cellStyles>
  <dxfs count="0"/>
  <tableStyles count="1" defaultTableStyle="TableStyleMedium2" defaultPivotStyle="PivotStyleLight16">
    <tableStyle name="Invisible" pivot="0" table="0" count="0" xr9:uid="{A0D032E3-BE41-4DEE-9522-B4B02F75D7C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של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DD6BC-B486-48E6-ABF9-B807A895FEE0}">
  <sheetPr codeName="גיליון1"/>
  <dimension ref="B1:I8"/>
  <sheetViews>
    <sheetView rightToLeft="1" tabSelected="1" view="pageBreakPreview" topLeftCell="A2" zoomScaleNormal="100" zoomScaleSheetLayoutView="100" workbookViewId="0">
      <selection activeCell="E3" sqref="E3"/>
    </sheetView>
  </sheetViews>
  <sheetFormatPr defaultColWidth="15" defaultRowHeight="90" customHeight="1" x14ac:dyDescent="0.25"/>
  <cols>
    <col min="1" max="1" width="2.5" style="2" customWidth="1"/>
    <col min="2" max="2" width="36" style="2" customWidth="1"/>
    <col min="3" max="3" width="12.09765625" style="2" customWidth="1"/>
    <col min="4" max="4" width="8.09765625" style="2" customWidth="1"/>
    <col min="5" max="5" width="13.8984375" style="2" customWidth="1"/>
    <col min="6" max="6" width="8.5" style="2" customWidth="1"/>
    <col min="7" max="7" width="10.19921875" style="2" customWidth="1"/>
    <col min="8" max="8" width="11.8984375" style="2" customWidth="1"/>
    <col min="9" max="9" width="11.59765625" style="2" customWidth="1"/>
    <col min="10" max="16384" width="15" style="2"/>
  </cols>
  <sheetData>
    <row r="1" spans="2:9" ht="15" customHeight="1" thickBot="1" x14ac:dyDescent="0.3"/>
    <row r="2" spans="2:9" ht="90" customHeight="1" thickBot="1" x14ac:dyDescent="0.3">
      <c r="B2" s="19" t="s">
        <v>32</v>
      </c>
      <c r="C2" s="20"/>
      <c r="D2" s="20"/>
      <c r="E2" s="20"/>
      <c r="F2" s="20"/>
      <c r="G2" s="20"/>
      <c r="H2" s="20"/>
      <c r="I2" s="21"/>
    </row>
    <row r="3" spans="2:9" ht="57.75" customHeight="1" thickBot="1" x14ac:dyDescent="0.3">
      <c r="B3" s="12" t="s">
        <v>0</v>
      </c>
      <c r="C3" s="13"/>
      <c r="D3" s="14" t="s">
        <v>1</v>
      </c>
      <c r="E3" s="13"/>
      <c r="F3" s="14" t="s">
        <v>2</v>
      </c>
      <c r="G3" s="13"/>
      <c r="H3" s="14" t="s">
        <v>3</v>
      </c>
      <c r="I3" s="15"/>
    </row>
    <row r="4" spans="2:9" ht="90" customHeight="1" x14ac:dyDescent="0.25">
      <c r="B4" s="16" t="s">
        <v>4</v>
      </c>
      <c r="C4" s="17" t="s">
        <v>5</v>
      </c>
      <c r="D4" s="17" t="s">
        <v>6</v>
      </c>
      <c r="E4" s="17" t="s">
        <v>7</v>
      </c>
      <c r="F4" s="17" t="s">
        <v>8</v>
      </c>
      <c r="G4" s="17" t="s">
        <v>9</v>
      </c>
      <c r="H4" s="18" t="s">
        <v>10</v>
      </c>
      <c r="I4" s="8" t="s">
        <v>11</v>
      </c>
    </row>
    <row r="5" spans="2:9" ht="90" customHeight="1" thickBot="1" x14ac:dyDescent="0.3">
      <c r="B5" s="5" t="str">
        <f>IF(J5="",הנחות!$B$2)</f>
        <v>השכלה</v>
      </c>
      <c r="C5" s="6" t="str">
        <f>IF(J5="","יש להזין שנים שלמות")</f>
        <v>יש להזין שנים שלמות</v>
      </c>
      <c r="D5" s="6" t="s">
        <v>12</v>
      </c>
      <c r="E5" s="6" t="str">
        <f>IF(J5="","יש להזין מספר עובדים, אם לא רלוונטי יש להזין 0")</f>
        <v>יש להזין מספר עובדים, אם לא רלוונטי יש להזין 0</v>
      </c>
      <c r="F5" s="11" t="str">
        <f>IF(OR(B5="השכלה",C5="יש להזין שנים שלמות",D5="בעלות על משרד?",E5="יש להזין מספר עובדים, אם לא רלוונטי יש להזין 0"),"יש למלא את כל הנתונים",IF(OR(AND(OR(B5=הנחות!B6,B5=הנחות!B7,B5=הנחות!B10,B5=הנחות!B11),C5&gt;=10,AND(OR(D5=הנחות!C4,D5=הנחות!C5),E5&gt;=3)),AND(B5=הנחות!B8,C5&gt;=10)),1,IF(OR(AND(OR(B5=הנחות!B6,B5=הנחות!B8,B5=הנחות!B10,B5=הנחות!B11),C5&gt;=7),AND(OR(B5=הנחות!B7,B5=הנחות!B9),C5&gt;=10)),2,IF(OR(AND(OR(B5=הנחות!B5,B5=הנחות!B6,B5=הנחות!B7,B5=הנחות!B8,B5=הנחות!B9,B5=הנחות!B10,B5=הנחות!B11),C5&gt;=5),AND(OR(B5=הנחות!B3,B5=הנחות!B4),C5&gt;=8)),3,IF(OR(OR(B5=הנחות!B6,B5=הנחות!B7,B5=הנחות!B8,B5=הנחות!B9,B5=הנחות!B10,B5=הנחות!B11),AND(OR(B5=הנחות!B3,B5=הנחות!B4),C5&gt;=5)),4,IF(AND(OR(B5=הנחות!B3,B5=הנחות!B4),C5&gt;=2),5,IF(OR(B5=הנחות!B3,B5=הנחות!B4),6,"לא נכנס בהגדרות חשכל")))))))</f>
        <v>יש למלא את כל הנתונים</v>
      </c>
      <c r="G5" s="7" t="str">
        <f>IF(J5="","יש להזין אחוז הנחה מוצע")</f>
        <v>יש להזין אחוז הנחה מוצע</v>
      </c>
      <c r="H5" s="10" t="str">
        <f>IF(OR(F5="לא נכנס בהגדרות חשכל",F5="יש למלא את כל הנתונים"),"סכום בפועל לתשלום ללא מעמ",(VLOOKUP(MAX($F$5,הנחות!$E$3),הנחות!$D$2:$F$8,3,FALSE))*(1-$G$5))</f>
        <v>סכום בפועל לתשלום ללא מעמ</v>
      </c>
      <c r="I5" s="9" t="str">
        <f>IFERROR(H5*הנחות!$G$3,"סכום בפועל לתשלום כולל מעמ")</f>
        <v>סכום בפועל לתשלום כולל מעמ</v>
      </c>
    </row>
    <row r="6" spans="2:9" ht="15" customHeight="1" thickBot="1" x14ac:dyDescent="0.3">
      <c r="B6" s="25"/>
      <c r="C6" s="26"/>
      <c r="D6" s="26"/>
      <c r="E6" s="26"/>
      <c r="F6" s="26"/>
      <c r="G6" s="26"/>
      <c r="H6" s="26"/>
      <c r="I6" s="27"/>
    </row>
    <row r="7" spans="2:9" ht="139.5" customHeight="1" thickBot="1" x14ac:dyDescent="0.3">
      <c r="B7" s="22" t="s">
        <v>13</v>
      </c>
      <c r="C7" s="23"/>
      <c r="D7" s="23"/>
      <c r="E7" s="23"/>
      <c r="F7" s="23"/>
      <c r="G7" s="24"/>
      <c r="H7" s="12" t="s">
        <v>14</v>
      </c>
      <c r="I7" s="15"/>
    </row>
    <row r="8" spans="2:9" ht="90" customHeight="1" x14ac:dyDescent="0.25">
      <c r="B8" s="1"/>
      <c r="C8" s="1"/>
      <c r="D8" s="1"/>
      <c r="E8" s="1"/>
      <c r="F8" s="1"/>
      <c r="G8" s="1"/>
      <c r="H8" s="1"/>
      <c r="I8" s="1"/>
    </row>
  </sheetData>
  <sheetProtection algorithmName="SHA-512" hashValue="XUykd4IwT4D0gbcsBKeMLoAmMNrTrf+l2CD7y9FmwR6JpmDCgTsyR4le5HsaRf0sY7lcHpVFnovtTIbi7BiVMA==" saltValue="Yjrw0hpfok7gmfFO7cYt0w==" spinCount="100000" sheet="1" objects="1" scenarios="1"/>
  <protectedRanges>
    <protectedRange sqref="I7" name="חתימה"/>
    <protectedRange sqref="I3" name="תאריך"/>
    <protectedRange sqref="G3" name="שם היועץ"/>
    <protectedRange sqref="E3" name="מספר רישום"/>
    <protectedRange sqref="C3" name="שם המציע"/>
    <protectedRange algorithmName="SHA-512" hashValue="ktCtHFhE3fh6ogs+CX9WUgq1p6eF1MxyJZLDe2OSX8uf6r8cjzzjOhpasSf2D6sF9qzJGoIgq7rC/lGdaPoMHQ==" saltValue="2bZp2/ibtfjdQVz2Ai4xKA==" spinCount="100000" sqref="B2:I3" name="כותרת"/>
    <protectedRange sqref="B5 D5:E5" name="נתונים"/>
    <protectedRange algorithmName="SHA-512" hashValue="HCHSmMnlMl5yc/XMpSyUSxtQr29sRJEHNepmWHPGuDz5b9xsWfc7QH+QfnY6yAFgsYRG0qGk2hC2xHaSafDDKg==" saltValue="4pH0maqHV6c4gWb1CnXonw==" spinCount="100000" sqref="B7:I7" name="הנחיות"/>
    <protectedRange sqref="C5" name="נתונים_1"/>
    <protectedRange sqref="G5" name="הצעה_1"/>
  </protectedRanges>
  <mergeCells count="3">
    <mergeCell ref="B2:I2"/>
    <mergeCell ref="B7:G7"/>
    <mergeCell ref="B6:I6"/>
  </mergeCells>
  <dataValidations count="3">
    <dataValidation type="whole" allowBlank="1" showInputMessage="1" showErrorMessage="1" sqref="C5" xr:uid="{AEDB6BFF-7029-44EC-9441-23A1AC75B99F}">
      <formula1>0</formula1>
      <formula2>120</formula2>
    </dataValidation>
    <dataValidation type="decimal" allowBlank="1" showInputMessage="1" showErrorMessage="1" sqref="G5" xr:uid="{5B0D31C0-F3D7-40CF-A6BA-21C589E53BC8}">
      <formula1>0</formula1>
      <formula2>1</formula2>
    </dataValidation>
    <dataValidation type="whole" operator="greaterThanOrEqual" allowBlank="1" showInputMessage="1" showErrorMessage="1" sqref="E5" xr:uid="{9628F2FA-8137-426A-945A-D522696822CC}">
      <formula1>0</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96FCEA5-F828-43FC-A443-6E01A90C75CD}">
          <x14:formula1>
            <xm:f>הנחות!$B$2:$B$11</xm:f>
          </x14:formula1>
          <xm:sqref>B5</xm:sqref>
        </x14:dataValidation>
        <x14:dataValidation type="list" allowBlank="1" showInputMessage="1" showErrorMessage="1" xr:uid="{D950D038-3362-4EFB-82CC-93545A243CAC}">
          <x14:formula1>
            <xm:f>הנחות!$C$2:$C$5</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0A45A-8BDF-4433-89AF-4AF738BD4DF3}">
  <sheetPr codeName="גיליון2"/>
  <dimension ref="B1:H22"/>
  <sheetViews>
    <sheetView rightToLeft="1" view="pageBreakPreview" zoomScaleNormal="100" zoomScaleSheetLayoutView="100" workbookViewId="0">
      <selection activeCell="E4" sqref="E4"/>
    </sheetView>
  </sheetViews>
  <sheetFormatPr defaultColWidth="9" defaultRowHeight="13.8" x14ac:dyDescent="0.25"/>
  <cols>
    <col min="1" max="1" width="2.5" style="1" customWidth="1"/>
    <col min="2" max="2" width="39.09765625" style="1" bestFit="1" customWidth="1"/>
    <col min="3" max="3" width="14.3984375" style="1" bestFit="1" customWidth="1"/>
    <col min="4" max="4" width="8.5" style="1" bestFit="1" customWidth="1"/>
    <col min="5" max="5" width="16.69921875" style="1" bestFit="1" customWidth="1"/>
    <col min="6" max="6" width="10.5" style="1" bestFit="1" customWidth="1"/>
    <col min="7" max="7" width="5" style="1" bestFit="1" customWidth="1"/>
    <col min="8" max="9" width="9" style="1"/>
    <col min="10" max="10" width="9.09765625" style="1" bestFit="1" customWidth="1"/>
    <col min="11" max="11" width="12.5" style="1" bestFit="1" customWidth="1"/>
    <col min="12" max="12" width="24.69921875" style="1" bestFit="1" customWidth="1"/>
    <col min="13" max="13" width="24.8984375" style="1" bestFit="1" customWidth="1"/>
    <col min="14" max="16384" width="9" style="1"/>
  </cols>
  <sheetData>
    <row r="1" spans="2:7" ht="15" customHeight="1" x14ac:dyDescent="0.25"/>
    <row r="2" spans="2:7" x14ac:dyDescent="0.25">
      <c r="B2" s="3" t="s">
        <v>15</v>
      </c>
      <c r="C2" s="3" t="s">
        <v>12</v>
      </c>
      <c r="D2" s="3" t="s">
        <v>16</v>
      </c>
      <c r="E2" s="3" t="s">
        <v>17</v>
      </c>
      <c r="F2" s="3" t="s">
        <v>18</v>
      </c>
      <c r="G2" s="3" t="s">
        <v>19</v>
      </c>
    </row>
    <row r="3" spans="2:7" x14ac:dyDescent="0.25">
      <c r="B3" s="1" t="s">
        <v>20</v>
      </c>
      <c r="C3" s="1" t="s">
        <v>21</v>
      </c>
      <c r="D3" s="2">
        <v>1</v>
      </c>
      <c r="E3" s="4">
        <v>3</v>
      </c>
      <c r="F3" s="2">
        <v>357</v>
      </c>
      <c r="G3" s="2">
        <v>1.17</v>
      </c>
    </row>
    <row r="4" spans="2:7" x14ac:dyDescent="0.25">
      <c r="B4" s="1" t="s">
        <v>22</v>
      </c>
      <c r="C4" s="1" t="s">
        <v>23</v>
      </c>
      <c r="D4" s="2">
        <v>2</v>
      </c>
      <c r="E4" s="2"/>
      <c r="F4" s="2">
        <v>317</v>
      </c>
    </row>
    <row r="5" spans="2:7" x14ac:dyDescent="0.25">
      <c r="B5" s="1" t="s">
        <v>24</v>
      </c>
      <c r="C5" s="1" t="s">
        <v>25</v>
      </c>
      <c r="D5" s="2">
        <v>3</v>
      </c>
      <c r="E5" s="2"/>
      <c r="F5" s="2">
        <v>220</v>
      </c>
    </row>
    <row r="6" spans="2:7" x14ac:dyDescent="0.25">
      <c r="B6" s="1" t="s">
        <v>26</v>
      </c>
      <c r="D6" s="2">
        <v>4</v>
      </c>
      <c r="E6" s="2"/>
      <c r="F6" s="2">
        <v>165</v>
      </c>
    </row>
    <row r="7" spans="2:7" x14ac:dyDescent="0.25">
      <c r="B7" s="1" t="s">
        <v>27</v>
      </c>
      <c r="D7" s="2">
        <v>5</v>
      </c>
      <c r="E7" s="2"/>
      <c r="F7" s="2">
        <v>125</v>
      </c>
    </row>
    <row r="8" spans="2:7" x14ac:dyDescent="0.25">
      <c r="B8" s="1" t="s">
        <v>28</v>
      </c>
      <c r="D8" s="2">
        <v>6</v>
      </c>
      <c r="E8" s="2"/>
      <c r="F8" s="2">
        <v>94</v>
      </c>
    </row>
    <row r="9" spans="2:7" x14ac:dyDescent="0.25">
      <c r="B9" s="1" t="s">
        <v>29</v>
      </c>
    </row>
    <row r="10" spans="2:7" x14ac:dyDescent="0.25">
      <c r="B10" s="1" t="s">
        <v>30</v>
      </c>
    </row>
    <row r="11" spans="2:7" x14ac:dyDescent="0.25">
      <c r="B11" s="1" t="s">
        <v>31</v>
      </c>
    </row>
    <row r="21" spans="3:8" x14ac:dyDescent="0.25">
      <c r="C21" s="2"/>
      <c r="D21" s="2"/>
      <c r="E21" s="2"/>
    </row>
    <row r="22" spans="3:8" x14ac:dyDescent="0.25">
      <c r="H22" s="2"/>
    </row>
  </sheetData>
  <protectedRanges>
    <protectedRange algorithmName="SHA-512" hashValue="afl+z6Eom+wVFAqEfbxy1LG7Nphu2wrbAdnwu4u+PEmlpEHG1hVLeP3iUt+PnpmxA1vZXyCct31xXfJHahSjOA==" saltValue="KujSqLsZAKRHohOym56bJw==" spinCount="100000" sqref="E3" name="דרגת יועץ מקסימלית"/>
  </protectedRange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2</vt:i4>
      </vt:variant>
    </vt:vector>
  </HeadingPairs>
  <TitlesOfParts>
    <vt:vector size="4" baseType="lpstr">
      <vt:lpstr>הצעת מחיר</vt:lpstr>
      <vt:lpstr>הנחות</vt:lpstr>
      <vt:lpstr>הנחות!WPrint_Area_W</vt:lpstr>
      <vt:lpstr>'הצעת מחיר'!WPrint_Area_W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Yerel.Nimni-Avni</dc:creator>
  <cp:keywords/>
  <dc:description/>
  <cp:lastModifiedBy>Sarel Kadosh</cp:lastModifiedBy>
  <cp:revision/>
  <dcterms:created xsi:type="dcterms:W3CDTF">2023-04-24T08:04:43Z</dcterms:created>
  <dcterms:modified xsi:type="dcterms:W3CDTF">2024-08-13T08:31:51Z</dcterms:modified>
  <cp:category/>
  <cp:contentStatus/>
</cp:coreProperties>
</file>